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  <c r="F34" i="1"/>
  <c r="F33" i="1"/>
  <c r="F14" i="1" l="1"/>
  <c r="F31" i="1"/>
  <c r="F29" i="1"/>
  <c r="F28" i="1"/>
  <c r="F21" i="1"/>
  <c r="F15" i="1"/>
  <c r="F13" i="1" l="1"/>
  <c r="F11" i="1" l="1"/>
  <c r="F10" i="1"/>
  <c r="F36" i="1" s="1"/>
  <c r="F6" i="1"/>
</calcChain>
</file>

<file path=xl/sharedStrings.xml><?xml version="1.0" encoding="utf-8"?>
<sst xmlns="http://schemas.openxmlformats.org/spreadsheetml/2006/main" count="38" uniqueCount="13">
  <si>
    <t>Фактура №</t>
  </si>
  <si>
    <t>Дата на плащане</t>
  </si>
  <si>
    <t>Информация за извършените плащания след 01.10.2014г.</t>
  </si>
  <si>
    <t>№</t>
  </si>
  <si>
    <t>Информация за извършените плащания по договор с предмет:</t>
  </si>
  <si>
    <t>Дата на фактурата</t>
  </si>
  <si>
    <t>Обща стойност на изплатените суми  към 30.09.2014 г.:</t>
  </si>
  <si>
    <t>Стойност на фактурата</t>
  </si>
  <si>
    <t>Основание за плащането</t>
  </si>
  <si>
    <t>Общо:</t>
  </si>
  <si>
    <t>Изпълнител: ДЗЗД "ОБЕДИНЕНИЕ САВАНТЕЛБУЛ ВМЛ"</t>
  </si>
  <si>
    <t>Инвеститорски контрол по време на проектирането и строителството по проект "НТП"</t>
  </si>
  <si>
    <t>Плащане по договор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</si>
</sst>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\ &quot;лв.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164" fontId="2" fillId="2" borderId="7" xfId="0" applyNumberFormat="1" applyFont="1" applyFill="1" applyBorder="1"/>
    <xf numFmtId="0" fontId="6" fillId="2" borderId="5" xfId="0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6" xfId="0" applyNumberFormat="1" applyFont="1" applyFill="1" applyBorder="1"/>
    <xf numFmtId="0" fontId="5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2" borderId="6" xfId="1" applyFont="1" applyFill="1" applyBorder="1"/>
    <xf numFmtId="0" fontId="6" fillId="2" borderId="1" xfId="0" applyFont="1" applyFill="1" applyBorder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23" xfId="0" applyFont="1" applyFill="1" applyBorder="1"/>
    <xf numFmtId="0" fontId="2" fillId="2" borderId="24" xfId="0" applyFont="1" applyFill="1" applyBorder="1"/>
    <xf numFmtId="14" fontId="2" fillId="2" borderId="24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19" workbookViewId="0">
      <selection activeCell="E39" sqref="E39"/>
    </sheetView>
  </sheetViews>
  <sheetFormatPr defaultRowHeight="15" x14ac:dyDescent="0.25"/>
  <cols>
    <col min="1" max="1" width="3.7109375" customWidth="1"/>
    <col min="2" max="4" width="11.7109375" customWidth="1"/>
    <col min="5" max="5" width="33.7109375" style="16" customWidth="1"/>
    <col min="6" max="6" width="15.7109375" customWidth="1"/>
  </cols>
  <sheetData>
    <row r="1" spans="1:6" ht="7.5" customHeight="1" thickBot="1" x14ac:dyDescent="0.3">
      <c r="A1" s="1"/>
      <c r="B1" s="2"/>
      <c r="C1" s="2"/>
      <c r="D1" s="2"/>
      <c r="E1" s="14"/>
      <c r="F1" s="2"/>
    </row>
    <row r="2" spans="1:6" ht="19.5" customHeight="1" x14ac:dyDescent="0.25">
      <c r="A2" s="19" t="s">
        <v>4</v>
      </c>
      <c r="B2" s="20"/>
      <c r="C2" s="20"/>
      <c r="D2" s="20"/>
      <c r="E2" s="20"/>
      <c r="F2" s="21"/>
    </row>
    <row r="3" spans="1:6" ht="18.75" customHeight="1" x14ac:dyDescent="0.25">
      <c r="A3" s="26" t="s">
        <v>11</v>
      </c>
      <c r="B3" s="27"/>
      <c r="C3" s="27"/>
      <c r="D3" s="27"/>
      <c r="E3" s="27"/>
      <c r="F3" s="28"/>
    </row>
    <row r="4" spans="1:6" ht="19.5" customHeight="1" thickBot="1" x14ac:dyDescent="0.3">
      <c r="A4" s="29" t="s">
        <v>10</v>
      </c>
      <c r="B4" s="30"/>
      <c r="C4" s="30"/>
      <c r="D4" s="30"/>
      <c r="E4" s="30"/>
      <c r="F4" s="31"/>
    </row>
    <row r="5" spans="1:6" ht="5.25" customHeight="1" thickBot="1" x14ac:dyDescent="0.3">
      <c r="A5" s="1"/>
      <c r="B5" s="2"/>
      <c r="C5" s="2"/>
      <c r="D5" s="2"/>
      <c r="E5" s="14"/>
      <c r="F5" s="2"/>
    </row>
    <row r="6" spans="1:6" ht="15.75" thickBot="1" x14ac:dyDescent="0.3">
      <c r="A6" s="32" t="s">
        <v>6</v>
      </c>
      <c r="B6" s="33"/>
      <c r="C6" s="33"/>
      <c r="D6" s="33"/>
      <c r="E6" s="34"/>
      <c r="F6" s="3">
        <f>136368/1.2</f>
        <v>113640</v>
      </c>
    </row>
    <row r="7" spans="1:6" ht="6" customHeight="1" thickBot="1" x14ac:dyDescent="0.3">
      <c r="A7" s="1"/>
      <c r="B7" s="2"/>
      <c r="C7" s="2"/>
      <c r="D7" s="2"/>
      <c r="E7" s="14"/>
      <c r="F7" s="2"/>
    </row>
    <row r="8" spans="1:6" ht="14.25" customHeight="1" x14ac:dyDescent="0.25">
      <c r="A8" s="22" t="s">
        <v>2</v>
      </c>
      <c r="B8" s="23"/>
      <c r="C8" s="23"/>
      <c r="D8" s="23"/>
      <c r="E8" s="24"/>
      <c r="F8" s="25"/>
    </row>
    <row r="9" spans="1:6" ht="25.5" x14ac:dyDescent="0.25">
      <c r="A9" s="8" t="s">
        <v>3</v>
      </c>
      <c r="B9" s="9" t="s">
        <v>0</v>
      </c>
      <c r="C9" s="9" t="s">
        <v>5</v>
      </c>
      <c r="D9" s="9" t="s">
        <v>1</v>
      </c>
      <c r="E9" s="10" t="s">
        <v>8</v>
      </c>
      <c r="F9" s="11" t="s">
        <v>7</v>
      </c>
    </row>
    <row r="10" spans="1:6" x14ac:dyDescent="0.25">
      <c r="A10" s="4">
        <v>1</v>
      </c>
      <c r="B10" s="5">
        <v>2</v>
      </c>
      <c r="C10" s="6">
        <v>42173</v>
      </c>
      <c r="D10" s="6">
        <v>42185</v>
      </c>
      <c r="E10" s="12" t="s">
        <v>12</v>
      </c>
      <c r="F10" s="7">
        <f>47280/1.2</f>
        <v>39400</v>
      </c>
    </row>
    <row r="11" spans="1:6" x14ac:dyDescent="0.25">
      <c r="A11" s="4">
        <v>2</v>
      </c>
      <c r="B11" s="5">
        <v>3</v>
      </c>
      <c r="C11" s="6">
        <v>42202</v>
      </c>
      <c r="D11" s="6">
        <v>42214</v>
      </c>
      <c r="E11" s="15" t="s">
        <v>12</v>
      </c>
      <c r="F11" s="7">
        <f>29280/1.2</f>
        <v>24400</v>
      </c>
    </row>
    <row r="12" spans="1:6" x14ac:dyDescent="0.25">
      <c r="A12" s="4">
        <v>3</v>
      </c>
      <c r="B12" s="5">
        <v>4</v>
      </c>
      <c r="C12" s="6">
        <v>42242</v>
      </c>
      <c r="D12" s="6">
        <v>42243</v>
      </c>
      <c r="E12" s="15" t="s">
        <v>12</v>
      </c>
      <c r="F12" s="17">
        <v>22817.200000000001</v>
      </c>
    </row>
    <row r="13" spans="1:6" x14ac:dyDescent="0.25">
      <c r="A13" s="4">
        <v>4</v>
      </c>
      <c r="B13" s="5">
        <v>5</v>
      </c>
      <c r="C13" s="6">
        <v>42292</v>
      </c>
      <c r="D13" s="6">
        <v>42305</v>
      </c>
      <c r="E13" s="15" t="s">
        <v>12</v>
      </c>
      <c r="F13" s="17">
        <f>24000/1.2</f>
        <v>20000</v>
      </c>
    </row>
    <row r="14" spans="1:6" x14ac:dyDescent="0.25">
      <c r="A14" s="4">
        <v>5</v>
      </c>
      <c r="B14" s="5">
        <v>6</v>
      </c>
      <c r="C14" s="6">
        <v>42327</v>
      </c>
      <c r="D14" s="6">
        <v>42348</v>
      </c>
      <c r="E14" s="15" t="s">
        <v>12</v>
      </c>
      <c r="F14" s="7">
        <f>1419.36/1.2</f>
        <v>1182.8</v>
      </c>
    </row>
    <row r="15" spans="1:6" x14ac:dyDescent="0.25">
      <c r="A15" s="4">
        <v>6</v>
      </c>
      <c r="B15" s="5">
        <v>7</v>
      </c>
      <c r="C15" s="6">
        <v>42327</v>
      </c>
      <c r="D15" s="6">
        <v>42339</v>
      </c>
      <c r="E15" s="15" t="s">
        <v>12</v>
      </c>
      <c r="F15" s="7">
        <f>75408/1.2</f>
        <v>62840</v>
      </c>
    </row>
    <row r="16" spans="1:6" x14ac:dyDescent="0.25">
      <c r="A16" s="4">
        <v>7</v>
      </c>
      <c r="B16" s="5">
        <v>8</v>
      </c>
      <c r="C16" s="6">
        <v>42341</v>
      </c>
      <c r="D16" s="6">
        <v>42356</v>
      </c>
      <c r="E16" s="15" t="s">
        <v>12</v>
      </c>
      <c r="F16" s="7">
        <v>12200</v>
      </c>
    </row>
    <row r="17" spans="1:6" x14ac:dyDescent="0.25">
      <c r="A17" s="4">
        <v>8</v>
      </c>
      <c r="B17" s="5">
        <v>9</v>
      </c>
      <c r="C17" s="6">
        <v>42341</v>
      </c>
      <c r="D17" s="6">
        <v>42356</v>
      </c>
      <c r="E17" s="15" t="s">
        <v>12</v>
      </c>
      <c r="F17" s="7">
        <v>11408.6</v>
      </c>
    </row>
    <row r="18" spans="1:6" x14ac:dyDescent="0.25">
      <c r="A18" s="4">
        <v>9</v>
      </c>
      <c r="B18" s="5">
        <v>10</v>
      </c>
      <c r="C18" s="6">
        <v>42341</v>
      </c>
      <c r="D18" s="6">
        <v>42356</v>
      </c>
      <c r="E18" s="15" t="s">
        <v>12</v>
      </c>
      <c r="F18" s="7">
        <v>591.4</v>
      </c>
    </row>
    <row r="19" spans="1:6" x14ac:dyDescent="0.25">
      <c r="A19" s="4">
        <v>10</v>
      </c>
      <c r="B19" s="5">
        <v>11</v>
      </c>
      <c r="C19" s="6">
        <v>42341</v>
      </c>
      <c r="D19" s="6">
        <v>42356</v>
      </c>
      <c r="E19" s="15" t="s">
        <v>12</v>
      </c>
      <c r="F19" s="7">
        <v>6100</v>
      </c>
    </row>
    <row r="20" spans="1:6" x14ac:dyDescent="0.25">
      <c r="A20" s="4">
        <v>11</v>
      </c>
      <c r="B20" s="5">
        <v>12</v>
      </c>
      <c r="C20" s="6">
        <v>42341</v>
      </c>
      <c r="D20" s="6">
        <v>42356</v>
      </c>
      <c r="E20" s="15" t="s">
        <v>12</v>
      </c>
      <c r="F20" s="7">
        <v>5704.3</v>
      </c>
    </row>
    <row r="21" spans="1:6" x14ac:dyDescent="0.25">
      <c r="A21" s="4">
        <v>12</v>
      </c>
      <c r="B21" s="5">
        <v>13</v>
      </c>
      <c r="C21" s="6">
        <v>42341</v>
      </c>
      <c r="D21" s="6">
        <v>42356</v>
      </c>
      <c r="E21" s="15" t="s">
        <v>12</v>
      </c>
      <c r="F21" s="7">
        <f>59.14/1.2</f>
        <v>49.283333333333339</v>
      </c>
    </row>
    <row r="22" spans="1:6" x14ac:dyDescent="0.25">
      <c r="A22" s="4">
        <v>13</v>
      </c>
      <c r="B22" s="5">
        <v>14</v>
      </c>
      <c r="C22" s="6">
        <v>42342</v>
      </c>
      <c r="D22" s="6">
        <v>42367</v>
      </c>
      <c r="E22" s="15" t="s">
        <v>12</v>
      </c>
      <c r="F22" s="7">
        <v>21960</v>
      </c>
    </row>
    <row r="23" spans="1:6" x14ac:dyDescent="0.25">
      <c r="A23" s="4">
        <v>14</v>
      </c>
      <c r="B23" s="5">
        <v>15</v>
      </c>
      <c r="C23" s="6">
        <v>42352</v>
      </c>
      <c r="D23" s="6">
        <v>42361</v>
      </c>
      <c r="E23" s="15" t="s">
        <v>12</v>
      </c>
      <c r="F23" s="7">
        <v>10000</v>
      </c>
    </row>
    <row r="24" spans="1:6" x14ac:dyDescent="0.25">
      <c r="A24" s="4">
        <v>15</v>
      </c>
      <c r="B24" s="5">
        <v>16</v>
      </c>
      <c r="C24" s="6">
        <v>42355</v>
      </c>
      <c r="D24" s="6">
        <v>42367</v>
      </c>
      <c r="E24" s="15" t="s">
        <v>12</v>
      </c>
      <c r="F24" s="7">
        <v>19200</v>
      </c>
    </row>
    <row r="25" spans="1:6" x14ac:dyDescent="0.25">
      <c r="A25" s="4">
        <v>16</v>
      </c>
      <c r="B25" s="5">
        <v>17</v>
      </c>
      <c r="C25" s="6">
        <v>42355</v>
      </c>
      <c r="D25" s="6">
        <v>42367</v>
      </c>
      <c r="E25" s="15" t="s">
        <v>12</v>
      </c>
      <c r="F25" s="7">
        <v>9600</v>
      </c>
    </row>
    <row r="26" spans="1:6" x14ac:dyDescent="0.25">
      <c r="A26" s="4">
        <v>17</v>
      </c>
      <c r="B26" s="5">
        <v>18</v>
      </c>
      <c r="C26" s="6">
        <v>42355</v>
      </c>
      <c r="D26" s="6">
        <v>42367</v>
      </c>
      <c r="E26" s="15" t="s">
        <v>12</v>
      </c>
      <c r="F26" s="7">
        <v>19700</v>
      </c>
    </row>
    <row r="27" spans="1:6" x14ac:dyDescent="0.25">
      <c r="A27" s="4">
        <v>18</v>
      </c>
      <c r="B27" s="5">
        <v>19</v>
      </c>
      <c r="C27" s="6">
        <v>42355</v>
      </c>
      <c r="D27" s="6">
        <v>42367</v>
      </c>
      <c r="E27" s="15" t="s">
        <v>12</v>
      </c>
      <c r="F27" s="7">
        <v>37704</v>
      </c>
    </row>
    <row r="28" spans="1:6" x14ac:dyDescent="0.25">
      <c r="A28" s="4">
        <v>19</v>
      </c>
      <c r="B28" s="5">
        <v>20</v>
      </c>
      <c r="C28" s="6">
        <v>42355</v>
      </c>
      <c r="D28" s="6">
        <v>42367</v>
      </c>
      <c r="E28" s="15" t="s">
        <v>12</v>
      </c>
      <c r="F28" s="7">
        <f>11820/1.2</f>
        <v>9850</v>
      </c>
    </row>
    <row r="29" spans="1:6" x14ac:dyDescent="0.25">
      <c r="A29" s="4">
        <v>20</v>
      </c>
      <c r="B29" s="5">
        <v>21</v>
      </c>
      <c r="C29" s="6">
        <v>42355</v>
      </c>
      <c r="D29" s="6">
        <v>42367</v>
      </c>
      <c r="E29" s="15" t="s">
        <v>12</v>
      </c>
      <c r="F29" s="7">
        <f>6000/1.2</f>
        <v>5000</v>
      </c>
    </row>
    <row r="30" spans="1:6" x14ac:dyDescent="0.25">
      <c r="A30" s="4">
        <v>21</v>
      </c>
      <c r="B30" s="5">
        <v>22</v>
      </c>
      <c r="C30" s="6">
        <v>42361</v>
      </c>
      <c r="D30" s="6">
        <v>42367</v>
      </c>
      <c r="E30" s="15" t="s">
        <v>12</v>
      </c>
      <c r="F30" s="7">
        <v>15000</v>
      </c>
    </row>
    <row r="31" spans="1:6" x14ac:dyDescent="0.25">
      <c r="A31" s="4">
        <v>22</v>
      </c>
      <c r="B31" s="5">
        <v>23</v>
      </c>
      <c r="C31" s="6">
        <v>42355</v>
      </c>
      <c r="D31" s="6">
        <v>42367</v>
      </c>
      <c r="E31" s="15" t="s">
        <v>12</v>
      </c>
      <c r="F31" s="7">
        <f>5760/1.2</f>
        <v>4800</v>
      </c>
    </row>
    <row r="32" spans="1:6" x14ac:dyDescent="0.25">
      <c r="A32" s="18">
        <v>23</v>
      </c>
      <c r="B32" s="5">
        <v>24</v>
      </c>
      <c r="C32" s="6">
        <v>42355</v>
      </c>
      <c r="D32" s="6">
        <v>42367</v>
      </c>
      <c r="E32" s="15" t="s">
        <v>12</v>
      </c>
      <c r="F32" s="7">
        <v>18852</v>
      </c>
    </row>
    <row r="33" spans="1:6" x14ac:dyDescent="0.25">
      <c r="A33" s="18">
        <v>24</v>
      </c>
      <c r="B33" s="5">
        <v>25</v>
      </c>
      <c r="C33" s="6">
        <v>42607</v>
      </c>
      <c r="D33" s="6">
        <v>42615</v>
      </c>
      <c r="E33" s="15" t="s">
        <v>12</v>
      </c>
      <c r="F33" s="7">
        <f>7296/1.2</f>
        <v>6080</v>
      </c>
    </row>
    <row r="34" spans="1:6" x14ac:dyDescent="0.25">
      <c r="A34" s="18">
        <v>25</v>
      </c>
      <c r="B34" s="5">
        <v>26</v>
      </c>
      <c r="C34" s="6">
        <v>42648</v>
      </c>
      <c r="D34" s="6">
        <v>42648</v>
      </c>
      <c r="E34" s="15" t="s">
        <v>12</v>
      </c>
      <c r="F34" s="7">
        <f>3648/1.2</f>
        <v>3040</v>
      </c>
    </row>
    <row r="35" spans="1:6" ht="15.75" thickBot="1" x14ac:dyDescent="0.3">
      <c r="A35" s="35">
        <v>26</v>
      </c>
      <c r="B35" s="36">
        <v>27</v>
      </c>
      <c r="C35" s="37">
        <v>42641</v>
      </c>
      <c r="D35" s="37">
        <v>42654</v>
      </c>
      <c r="E35" s="15" t="s">
        <v>12</v>
      </c>
      <c r="F35" s="7">
        <f>1824/1.2</f>
        <v>1520</v>
      </c>
    </row>
    <row r="36" spans="1:6" ht="15.75" customHeight="1" thickBot="1" x14ac:dyDescent="0.3">
      <c r="E36" s="13" t="s">
        <v>9</v>
      </c>
      <c r="F36" s="3">
        <f>SUM(F10:F35)</f>
        <v>388999.58333333331</v>
      </c>
    </row>
    <row r="37" spans="1:6" ht="3" customHeight="1" x14ac:dyDescent="0.25"/>
  </sheetData>
  <mergeCells count="5">
    <mergeCell ref="A2:F2"/>
    <mergeCell ref="A8:F8"/>
    <mergeCell ref="A3:F3"/>
    <mergeCell ref="A4:F4"/>
    <mergeCell ref="A6:E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2017-02-10T11:11:45Z</dcterms:modified>
</cp:coreProperties>
</file>